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<sst xmlns="http://schemas.openxmlformats.org/spreadsheetml/2006/main" count="117" uniqueCount="112">
  <si>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</si>
  <si>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</si>
  <si>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</si>
  <si>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</si>
  <si>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</si>
  <si>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</si>
  <si>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</si>
  <si>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</si>
  <si>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</si>
  <si>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</si>
  <si>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</si>
  <si>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</si>
  <si>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</si>
  <si>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</si>
  <si>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</si>
  <si>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</si>
  <si>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</si>
  <si>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</si>
  <si>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</si>
  <si>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</si>
  <si>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</si>
  <si>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</si>
  <si>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</si>
  <si>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</si>
  <si>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</si>
  <si>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</si>
  <si>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</si>
  <si>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</si>
  <si>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</si>
  <si>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</si>
  <si>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</si>
  <si>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</si>
  <si>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</si>
  <si>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</si>
  <si>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</si>
  <si>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</si>
  <si>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</si>
  <si>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</si>
  <si>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</si>
  <si>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</si>
  <si>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</si>
  <si>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</si>
  <si>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</si>
  <si>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</si>
  <si>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</si>
  <si>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</si>
  <si>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</si>
  <si>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</si>
  <si>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</si>
  <si>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</si>
  <si>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</si>
  <si>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</si>
  <si>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</si>
  <si>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</si>
  <si>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</si>
  <si>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</si>
  <si>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</si>
  <si>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</si>
  <si>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</si>
  <si>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</si>
  <si>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</si>
  <si>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</si>
  <si>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</si>
  <si>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</si>
  <si>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</si>
  <si>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</si>
  <si>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</si>
  <si>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</si>
  <si>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</si>
  <si>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</si>
  <si>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</si>
  <si>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</si>
  <si>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</si>
  <si>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</si>
  <si>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</si>
  <si>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</si>
  <si>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</si>
  <si>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</si>
  <si>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</si>
  <si>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</si>
  <si>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</si>
  <si>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</si>
  <si>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</si>
  <si>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</si>
  <si>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</si>
  <si>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</si>
  <si>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</si>
  <si>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</si>
  <si>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</si>
  <si>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</si>
  <si>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</si>
  <si>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</si>
  <si>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</si>
  <si>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резерв</t>
  </si>
  <si>
    <t>други приходи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</si>
  <si>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</si>
  <si>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</si>
  <si>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</si>
  <si>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</si>
  <si>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 xml:space="preserve">ИНФОРМАЦИЯ </t>
  </si>
  <si>
    <t xml:space="preserve">преходен остатък от 2022 г. </t>
  </si>
  <si>
    <t>План за 2023 r.</t>
  </si>
  <si>
    <t>разходи за външни услуги в т. ч. за квалиф. на перс.7865лв.     1020</t>
  </si>
  <si>
    <t xml:space="preserve"> - средства за пътуване на учители </t>
  </si>
  <si>
    <t>средства за  уязвими групи</t>
  </si>
  <si>
    <t>52-03</t>
  </si>
  <si>
    <t>Придобиване на оборудване, машини и съоръжения</t>
  </si>
  <si>
    <t xml:space="preserve">Отчет към 31.12.2023 г. </t>
  </si>
  <si>
    <t>-средства за подпомагане храненето I-IV клас</t>
  </si>
  <si>
    <t>за делегиран бюджет на училището към 31.12.2023 г.</t>
  </si>
  <si>
    <t>Към  31. 12. 2023 год. училището има утвърден бюджет в  лева.</t>
  </si>
  <si>
    <t>средства за спрени помощи за деца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</si>
</sst>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C64" sqref="C64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99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89</v>
      </c>
      <c r="B4" s="55"/>
      <c r="C4" s="55"/>
      <c r="D4" s="55"/>
      <c r="E4" s="55"/>
    </row>
    <row r="5" spans="1:4" ht="15.75">
      <c r="A5" s="58" t="s">
        <v>109</v>
      </c>
      <c r="B5" s="6"/>
      <c r="C5" s="6"/>
      <c r="D5" s="6"/>
    </row>
    <row r="6" spans="1:5" ht="15.75">
      <c r="A6" s="64" t="s">
        <v>110</v>
      </c>
      <c r="B6" s="65"/>
      <c r="C6" s="31">
        <f>SUM(C12+C14+C27)</f>
        <v>1239660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100</v>
      </c>
      <c r="B9" s="8"/>
      <c r="C9">
        <v>33580</v>
      </c>
      <c r="D9" s="6"/>
    </row>
    <row r="10" spans="1:4" ht="12.75">
      <c r="A10" s="8" t="s">
        <v>10</v>
      </c>
      <c r="B10" s="8"/>
      <c r="C10">
        <v>1135987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1169567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67793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17075</v>
      </c>
      <c r="D16" s="6"/>
    </row>
    <row r="17" spans="1:4" ht="15.75">
      <c r="A17" s="40" t="s">
        <v>111</v>
      </c>
      <c r="B17" s="7"/>
      <c r="C17" s="6">
        <v>210</v>
      </c>
      <c r="D17" s="6"/>
    </row>
    <row r="18" spans="1:4" ht="33.75" customHeight="1">
      <c r="A18" s="11" t="s">
        <v>108</v>
      </c>
      <c r="B18" s="11"/>
      <c r="C18" s="6">
        <v>618</v>
      </c>
      <c r="D18" s="6"/>
    </row>
    <row r="19" spans="1:4" ht="37.5" customHeight="1">
      <c r="A19" s="11" t="s">
        <v>92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1035</v>
      </c>
      <c r="D20" s="6"/>
    </row>
    <row r="21" spans="1:4" ht="33" customHeight="1">
      <c r="A21" s="11" t="s">
        <v>91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1852</v>
      </c>
      <c r="D22" s="8"/>
    </row>
    <row r="23" spans="1:4" ht="15.75">
      <c r="A23" s="40" t="s">
        <v>103</v>
      </c>
      <c r="B23" s="7"/>
      <c r="C23" s="6">
        <v>2391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61" t="s">
        <v>104</v>
      </c>
      <c r="B25" s="6"/>
      <c r="C25" s="6">
        <v>27044</v>
      </c>
      <c r="D25" s="6"/>
    </row>
    <row r="26" spans="1:4" ht="12.75">
      <c r="A26" s="6" t="s">
        <v>93</v>
      </c>
      <c r="B26" s="6"/>
      <c r="C26" s="6">
        <v>17568</v>
      </c>
      <c r="D26" s="6"/>
    </row>
    <row r="27" spans="1:4" ht="15.75">
      <c r="A27" s="14" t="s">
        <v>11</v>
      </c>
      <c r="B27" s="14"/>
      <c r="C27">
        <f>SUM(C28:C32)</f>
        <v>2300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81</v>
      </c>
      <c r="B29" s="7"/>
      <c r="C29" s="6">
        <f>2180+120</f>
        <v>2300</v>
      </c>
      <c r="D29" s="6"/>
    </row>
    <row r="30" spans="1:4" ht="15.75">
      <c r="A30" s="7" t="s">
        <v>94</v>
      </c>
      <c r="B30" s="7"/>
      <c r="C30" s="6">
        <v>0</v>
      </c>
      <c r="D30" s="6"/>
    </row>
    <row r="31" spans="1:3" s="8" customFormat="1" ht="30" customHeight="1">
      <c r="A31" s="13" t="s">
        <v>95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87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84</v>
      </c>
      <c r="C38" s="4" t="s">
        <v>101</v>
      </c>
      <c r="D38" s="29" t="s">
        <v>107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78</v>
      </c>
    </row>
    <row r="40" spans="1:5" ht="15.75">
      <c r="A40" s="18" t="s">
        <v>15</v>
      </c>
      <c r="B40" s="19" t="s">
        <v>13</v>
      </c>
      <c r="C40" s="12">
        <f>SUM(C41:C43)</f>
        <v>880941</v>
      </c>
      <c r="D40" s="49">
        <f>SUM(D41:D43)</f>
        <v>876122</v>
      </c>
      <c r="E40" s="53">
        <f>D40/C40*100</f>
        <v>99.45297131135911</v>
      </c>
    </row>
    <row r="41" spans="1:5" ht="15.75">
      <c r="A41" s="20" t="s">
        <v>5</v>
      </c>
      <c r="B41" s="21" t="s">
        <v>14</v>
      </c>
      <c r="C41" s="47">
        <f>758920+27044+1852+210+31915+61000</f>
        <v>880941</v>
      </c>
      <c r="D41" s="52">
        <v>876122</v>
      </c>
      <c r="E41" s="53">
        <f aca="true" t="shared" si="0" ref="E41:E78">D41/C41*100</f>
        <v>99.45297131135911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96</v>
      </c>
      <c r="B43" s="23" t="s">
        <v>79</v>
      </c>
      <c r="C43" s="47">
        <f>31915-31915</f>
        <v>0</v>
      </c>
      <c r="D43" s="52">
        <v>0</v>
      </c>
      <c r="E43" s="53" t="e">
        <f t="shared" si="0"/>
        <v>#DIV/0!</v>
      </c>
    </row>
    <row r="44" spans="1:5" ht="15.75">
      <c r="A44" s="18" t="s">
        <v>17</v>
      </c>
      <c r="B44" s="24" t="s">
        <v>18</v>
      </c>
      <c r="C44" s="49">
        <f>SUM(C45:C49)</f>
        <v>41568</v>
      </c>
      <c r="D44" s="49">
        <f>SUM(D45:D49)</f>
        <v>39722</v>
      </c>
      <c r="E44" s="53">
        <f t="shared" si="0"/>
        <v>95.55908391070054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11" ht="30">
      <c r="A47" s="25" t="s">
        <v>50</v>
      </c>
      <c r="B47" s="26" t="s">
        <v>21</v>
      </c>
      <c r="C47" s="47">
        <f>20000+17568</f>
        <v>37568</v>
      </c>
      <c r="D47" s="52">
        <v>36642</v>
      </c>
      <c r="E47" s="53">
        <f t="shared" si="0"/>
        <v>97.53513628620102</v>
      </c>
      <c r="K47" s="60" t="s">
        <v>79</v>
      </c>
    </row>
    <row r="48" spans="1:5" ht="15.75">
      <c r="A48" s="22" t="s">
        <v>51</v>
      </c>
      <c r="B48" s="23" t="s">
        <v>22</v>
      </c>
      <c r="C48" s="47">
        <v>4000</v>
      </c>
      <c r="D48" s="52">
        <v>3080</v>
      </c>
      <c r="E48" s="53">
        <f t="shared" si="0"/>
        <v>77</v>
      </c>
    </row>
    <row r="49" spans="1:5" ht="15.75">
      <c r="A49" s="22" t="s">
        <v>52</v>
      </c>
      <c r="B49" s="23" t="s">
        <v>23</v>
      </c>
      <c r="C49" s="47">
        <f>63000-61000-2000</f>
        <v>0</v>
      </c>
      <c r="D49" s="52">
        <v>0</v>
      </c>
      <c r="E49" s="53" t="e">
        <f t="shared" si="0"/>
        <v>#DIV/0!</v>
      </c>
    </row>
    <row r="50" spans="1:5" ht="15.75">
      <c r="A50" s="19" t="s">
        <v>7</v>
      </c>
      <c r="B50" s="27" t="s">
        <v>24</v>
      </c>
      <c r="C50" s="49">
        <f>SUM(C51:C54)</f>
        <v>208218</v>
      </c>
      <c r="D50" s="49">
        <f>SUM(D51:D54)</f>
        <v>192837</v>
      </c>
      <c r="E50" s="53">
        <f t="shared" si="0"/>
        <v>92.61303057372562</v>
      </c>
    </row>
    <row r="51" spans="1:5" ht="15.75">
      <c r="A51" s="22" t="s">
        <v>53</v>
      </c>
      <c r="B51" s="23" t="s">
        <v>25</v>
      </c>
      <c r="C51" s="47">
        <v>99000</v>
      </c>
      <c r="D51" s="52">
        <v>96188</v>
      </c>
      <c r="E51" s="53">
        <f t="shared" si="0"/>
        <v>97.15959595959596</v>
      </c>
    </row>
    <row r="52" spans="1:5" ht="15.75">
      <c r="A52" s="22" t="s">
        <v>54</v>
      </c>
      <c r="B52" s="23" t="s">
        <v>26</v>
      </c>
      <c r="C52" s="47">
        <v>36218</v>
      </c>
      <c r="D52" s="52">
        <v>32216</v>
      </c>
      <c r="E52" s="53">
        <f t="shared" si="0"/>
        <v>88.95024573416534</v>
      </c>
    </row>
    <row r="53" spans="1:5" ht="15.75">
      <c r="A53" s="22" t="s">
        <v>55</v>
      </c>
      <c r="B53" s="23" t="s">
        <v>27</v>
      </c>
      <c r="C53" s="47">
        <v>48000</v>
      </c>
      <c r="D53" s="52">
        <v>40849</v>
      </c>
      <c r="E53" s="53">
        <f t="shared" si="0"/>
        <v>85.10208333333334</v>
      </c>
    </row>
    <row r="54" spans="1:5" ht="15.75">
      <c r="A54" s="22" t="s">
        <v>56</v>
      </c>
      <c r="B54" s="23" t="s">
        <v>28</v>
      </c>
      <c r="C54" s="47">
        <v>25000</v>
      </c>
      <c r="D54" s="52">
        <v>23584</v>
      </c>
      <c r="E54" s="53">
        <f t="shared" si="0"/>
        <v>94.336</v>
      </c>
    </row>
    <row r="55" spans="1:5" ht="15.75">
      <c r="A55" s="19" t="s">
        <v>8</v>
      </c>
      <c r="B55" s="27" t="s">
        <v>29</v>
      </c>
      <c r="C55" s="49">
        <f>SUM(C56:C77)</f>
        <v>108933</v>
      </c>
      <c r="D55" s="49">
        <f>SUM(D56:D77)</f>
        <v>96666</v>
      </c>
      <c r="E55" s="53">
        <f t="shared" si="0"/>
        <v>88.73894962958883</v>
      </c>
    </row>
    <row r="56" spans="1:5" ht="15.75">
      <c r="A56" s="22" t="s">
        <v>57</v>
      </c>
      <c r="B56" s="23" t="s">
        <v>30</v>
      </c>
      <c r="C56" s="47">
        <f>18130+618</f>
        <v>18748</v>
      </c>
      <c r="D56" s="52">
        <v>17019</v>
      </c>
      <c r="E56" s="53">
        <f t="shared" si="0"/>
        <v>90.77768295284831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3125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f>10000+17075</f>
        <v>27075</v>
      </c>
      <c r="D59" s="52">
        <v>20591</v>
      </c>
      <c r="E59" s="53">
        <f t="shared" si="0"/>
        <v>76.0517082179132</v>
      </c>
    </row>
    <row r="60" spans="1:5" ht="15.75">
      <c r="A60" s="22" t="s">
        <v>61</v>
      </c>
      <c r="B60" s="23" t="s">
        <v>34</v>
      </c>
      <c r="C60" s="47">
        <f>14000+748+120</f>
        <v>14868</v>
      </c>
      <c r="D60" s="52">
        <v>13794</v>
      </c>
      <c r="E60" s="53">
        <f t="shared" si="0"/>
        <v>92.77643260694109</v>
      </c>
    </row>
    <row r="61" spans="1:5" ht="15.75">
      <c r="A61" s="22" t="s">
        <v>62</v>
      </c>
      <c r="B61" s="23" t="s">
        <v>35</v>
      </c>
      <c r="C61" s="47">
        <f>18000+973-5000</f>
        <v>13973</v>
      </c>
      <c r="D61" s="52">
        <v>10275</v>
      </c>
      <c r="E61" s="53">
        <f t="shared" si="0"/>
        <v>73.53467401417019</v>
      </c>
    </row>
    <row r="62" spans="1:5" ht="15.75">
      <c r="A62" s="22" t="s">
        <v>102</v>
      </c>
      <c r="B62" s="23" t="s">
        <v>36</v>
      </c>
      <c r="C62" s="47">
        <f>15152+2391+459+5000</f>
        <v>23002</v>
      </c>
      <c r="D62" s="52">
        <v>21194</v>
      </c>
      <c r="E62" s="53">
        <f t="shared" si="0"/>
        <v>92.13981392922355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1000</v>
      </c>
      <c r="D65" s="52">
        <v>615</v>
      </c>
      <c r="E65" s="53">
        <f t="shared" si="0"/>
        <v>61.5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974</v>
      </c>
      <c r="E67" s="53">
        <f t="shared" si="0"/>
        <v>97.39999999999999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98</v>
      </c>
      <c r="B71" s="23" t="s">
        <v>97</v>
      </c>
      <c r="C71" s="48">
        <v>2192</v>
      </c>
      <c r="D71" s="51">
        <v>2192</v>
      </c>
      <c r="E71" s="53">
        <f t="shared" si="0"/>
        <v>100</v>
      </c>
    </row>
    <row r="72" spans="1:5" ht="15">
      <c r="A72" s="22" t="s">
        <v>71</v>
      </c>
      <c r="B72" s="32" t="s">
        <v>44</v>
      </c>
      <c r="C72" s="48">
        <v>200</v>
      </c>
      <c r="D72" s="51">
        <v>92</v>
      </c>
      <c r="E72" s="53">
        <f t="shared" si="0"/>
        <v>46</v>
      </c>
    </row>
    <row r="73" spans="1:5" ht="14.25">
      <c r="A73" s="36" t="s">
        <v>82</v>
      </c>
      <c r="B73" s="46" t="s">
        <v>90</v>
      </c>
      <c r="C73" s="50">
        <v>1035</v>
      </c>
      <c r="D73" s="51">
        <v>1035</v>
      </c>
      <c r="E73" s="53">
        <f t="shared" si="0"/>
        <v>100</v>
      </c>
    </row>
    <row r="74" spans="1:5" ht="14.25">
      <c r="A74" s="36"/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85</v>
      </c>
      <c r="B76" s="35" t="s">
        <v>86</v>
      </c>
      <c r="C76" s="48">
        <v>3840</v>
      </c>
      <c r="D76" s="51">
        <v>3840</v>
      </c>
      <c r="E76" s="53">
        <f t="shared" si="0"/>
        <v>100</v>
      </c>
    </row>
    <row r="77" spans="1:5" ht="14.25">
      <c r="A77" s="37" t="s">
        <v>106</v>
      </c>
      <c r="B77" s="35" t="s">
        <v>105</v>
      </c>
      <c r="C77" s="48">
        <v>2000</v>
      </c>
      <c r="D77" s="51">
        <v>1920</v>
      </c>
      <c r="E77" s="53">
        <f t="shared" si="0"/>
        <v>96</v>
      </c>
    </row>
    <row r="78" spans="1:6" ht="15.75">
      <c r="A78" s="28" t="s">
        <v>72</v>
      </c>
      <c r="B78" s="28"/>
      <c r="C78" s="49">
        <f>SUM(C40+C44+C50+C55)</f>
        <v>1239660</v>
      </c>
      <c r="D78" s="49">
        <f>D40+D44+D50+D55</f>
        <v>1205347</v>
      </c>
      <c r="E78" s="53">
        <f t="shared" si="0"/>
        <v>97.23206363035027</v>
      </c>
      <c r="F78">
        <v>0</v>
      </c>
    </row>
    <row r="79" spans="1:4" ht="15.75">
      <c r="A79" s="38"/>
      <c r="B79" s="38"/>
      <c r="C79" s="39"/>
      <c r="D79" s="39"/>
    </row>
    <row r="80" ht="12.75">
      <c r="A80" s="60" t="s">
        <v>79</v>
      </c>
    </row>
    <row r="81" spans="1:4" ht="18.75">
      <c r="A81" s="62" t="s">
        <v>79</v>
      </c>
      <c r="B81" s="62"/>
      <c r="C81" s="62"/>
      <c r="D81" s="62"/>
    </row>
    <row r="82" spans="1:2" ht="18.75">
      <c r="A82" s="54" t="s">
        <v>79</v>
      </c>
      <c r="B82" s="1" t="s">
        <v>88</v>
      </c>
    </row>
    <row r="83" spans="1:3" ht="18.75">
      <c r="A83" s="1"/>
      <c r="B83" s="1"/>
      <c r="C83" t="s">
        <v>79</v>
      </c>
    </row>
    <row r="84" ht="18" customHeight="1">
      <c r="A84" s="16" t="s">
        <v>46</v>
      </c>
    </row>
    <row r="85" ht="15.75">
      <c r="A85" s="16" t="s">
        <v>80</v>
      </c>
    </row>
    <row r="86" spans="1:2" ht="16.5" customHeight="1">
      <c r="A86" s="16" t="s">
        <v>9</v>
      </c>
      <c r="B86" s="2"/>
    </row>
    <row r="87" ht="12.75">
      <c r="A87" t="s">
        <v>83</v>
      </c>
    </row>
    <row r="91" spans="1:4" ht="27.75">
      <c r="A91" s="17"/>
      <c r="B91" s="5"/>
      <c r="C91" s="6"/>
      <c r="D91" s="6"/>
    </row>
    <row r="92" spans="1:4" ht="12.75">
      <c r="A92" s="6"/>
      <c r="B92" s="6"/>
      <c r="C92" s="6"/>
      <c r="D92" s="6"/>
    </row>
    <row r="93" spans="1:4" ht="18.75">
      <c r="A93" s="67"/>
      <c r="B93" s="67"/>
      <c r="C93" s="67"/>
      <c r="D93" s="67"/>
    </row>
    <row r="94" spans="1:5" ht="18.75">
      <c r="A94" s="67"/>
      <c r="B94" s="67"/>
      <c r="C94" s="67"/>
      <c r="D94" s="67"/>
      <c r="E94" s="67"/>
    </row>
    <row r="95" spans="1:4" ht="12.75">
      <c r="A95" s="6"/>
      <c r="B95" s="6"/>
      <c r="C95" s="6"/>
      <c r="D95" s="6"/>
    </row>
    <row r="96" spans="1:5" ht="15.75">
      <c r="A96" s="68"/>
      <c r="B96" s="65"/>
      <c r="C96" s="31"/>
      <c r="D96" s="31"/>
      <c r="E96" s="31"/>
    </row>
    <row r="97" spans="1:4" ht="12.75">
      <c r="A97" s="6"/>
      <c r="B97" s="6"/>
      <c r="C97" s="6"/>
      <c r="D97" s="6"/>
    </row>
    <row r="98" spans="1:4" ht="15.75">
      <c r="A98" s="7"/>
      <c r="B98" s="7"/>
      <c r="C98" s="6"/>
      <c r="D98" s="6"/>
    </row>
    <row r="99" spans="1:4" ht="12.75">
      <c r="A99" s="8"/>
      <c r="B99" s="8"/>
      <c r="C99" s="6"/>
      <c r="D99" s="6"/>
    </row>
    <row r="100" spans="1:4" ht="12.75">
      <c r="A100" s="8"/>
      <c r="B100" s="8"/>
      <c r="C100" s="6"/>
      <c r="D100" s="6"/>
    </row>
    <row r="101" spans="1:4" ht="12.75">
      <c r="A101" s="6"/>
      <c r="B101" s="6"/>
      <c r="C101" s="6"/>
      <c r="D101" s="6"/>
    </row>
    <row r="102" spans="1:4" ht="15.75">
      <c r="A102" s="14"/>
      <c r="B102" s="9"/>
      <c r="C102" s="6"/>
      <c r="D102" s="6"/>
    </row>
    <row r="103" spans="1:4" ht="12.75">
      <c r="A103" s="6"/>
      <c r="B103" s="6"/>
      <c r="C103" s="6"/>
      <c r="D103" s="6"/>
    </row>
    <row r="104" spans="1:4" ht="15.75">
      <c r="A104" s="63"/>
      <c r="B104" s="63"/>
      <c r="C104" s="6"/>
      <c r="D104" s="6"/>
    </row>
    <row r="105" spans="1:4" ht="12.75">
      <c r="A105" s="6"/>
      <c r="B105" s="6"/>
      <c r="C105" s="6"/>
      <c r="D105" s="6"/>
    </row>
    <row r="106" spans="1:4" ht="15.75">
      <c r="A106" s="7"/>
      <c r="B106" s="7"/>
      <c r="C106" s="6"/>
      <c r="D106" s="6"/>
    </row>
    <row r="107" spans="1:4" ht="15.75">
      <c r="A107" s="40"/>
      <c r="B107" s="7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1"/>
      <c r="B109" s="11"/>
      <c r="C109" s="6"/>
      <c r="D109" s="6"/>
    </row>
    <row r="110" spans="1:4" ht="15.75">
      <c r="A110" s="10"/>
      <c r="B110" s="10"/>
      <c r="C110" s="6"/>
      <c r="D110" s="6"/>
    </row>
    <row r="111" spans="1:4" ht="15.75">
      <c r="A111" s="11"/>
      <c r="B111" s="11"/>
      <c r="C111" s="6"/>
      <c r="D111" s="6"/>
    </row>
    <row r="112" spans="1:4" ht="15.75">
      <c r="A112" s="7"/>
      <c r="B112" s="7"/>
      <c r="C112" s="6"/>
      <c r="D112" s="8"/>
    </row>
    <row r="113" spans="1:4" ht="15.75">
      <c r="A113" s="40"/>
      <c r="B113" s="7"/>
      <c r="C113" s="6"/>
      <c r="D113" s="6"/>
    </row>
    <row r="114" spans="1:4" ht="15.75">
      <c r="A114" s="7"/>
      <c r="B114" s="7"/>
      <c r="C114" s="6"/>
      <c r="D114" s="6"/>
    </row>
    <row r="115" spans="1:4" ht="12.75">
      <c r="A115" s="6"/>
      <c r="B115" s="6"/>
      <c r="C115" s="6"/>
      <c r="D115" s="6"/>
    </row>
    <row r="116" spans="1:4" ht="12.75">
      <c r="A116" s="6"/>
      <c r="B116" s="6"/>
      <c r="C116" s="6"/>
      <c r="D116" s="6"/>
    </row>
    <row r="117" spans="1:4" ht="15.75">
      <c r="A117" s="14"/>
      <c r="B117" s="14"/>
      <c r="C117" s="6"/>
      <c r="D117" s="6"/>
    </row>
    <row r="118" spans="1:4" ht="12.75">
      <c r="A118" s="6"/>
      <c r="B118" s="6"/>
      <c r="C118" s="6"/>
      <c r="D118" s="6"/>
    </row>
    <row r="119" spans="1:4" ht="15.75">
      <c r="A119" s="7"/>
      <c r="B119" s="7"/>
      <c r="C119" s="6"/>
      <c r="D119" s="6"/>
    </row>
    <row r="120" spans="1:4" ht="15.75">
      <c r="A120" s="7"/>
      <c r="B120" s="7"/>
      <c r="C120" s="6"/>
      <c r="D120" s="6"/>
    </row>
    <row r="121" spans="1:5" ht="15.75">
      <c r="A121" s="13"/>
      <c r="B121" s="13"/>
      <c r="C121" s="8"/>
      <c r="D121" s="8"/>
      <c r="E121" s="8"/>
    </row>
    <row r="122" spans="1:4" ht="12.75">
      <c r="A122" s="6"/>
      <c r="B122" s="6"/>
      <c r="C122" s="6"/>
      <c r="D122" s="6"/>
    </row>
    <row r="123" spans="1:4" ht="15.75">
      <c r="A123" s="14"/>
      <c r="B123" s="6"/>
      <c r="C123" s="6"/>
      <c r="D123" s="6"/>
    </row>
    <row r="124" spans="1:4" ht="12.75">
      <c r="A124" s="6"/>
      <c r="B124" s="6"/>
      <c r="C124" s="6"/>
      <c r="D124" s="6"/>
    </row>
    <row r="125" spans="1:4" ht="18.75">
      <c r="A125" s="1"/>
      <c r="B125" s="1"/>
      <c r="C125" s="1"/>
      <c r="D125" s="1"/>
    </row>
    <row r="126" spans="1:4" ht="12.75">
      <c r="A126" s="6"/>
      <c r="B126" s="6"/>
      <c r="C126" s="6"/>
      <c r="D126" s="6"/>
    </row>
    <row r="127" spans="1:4" ht="12.75">
      <c r="A127" s="6"/>
      <c r="B127" s="6"/>
      <c r="C127" s="6"/>
      <c r="D127" s="6"/>
    </row>
    <row r="128" spans="1:4" ht="18.75">
      <c r="A128" s="62"/>
      <c r="B128" s="62"/>
      <c r="C128" s="62"/>
      <c r="D128" s="62"/>
    </row>
    <row r="129" spans="1:2" ht="18.75">
      <c r="A129" s="1"/>
      <c r="B129" s="1"/>
    </row>
    <row r="130" spans="1:2" ht="18.75">
      <c r="A130" s="1"/>
      <c r="B130" s="1"/>
    </row>
    <row r="131" ht="15.75">
      <c r="A131" s="16"/>
    </row>
    <row r="132" ht="15.75">
      <c r="A132" s="16"/>
    </row>
    <row r="133" spans="1:2" ht="18.75">
      <c r="A133" s="16"/>
      <c r="B133" s="2"/>
    </row>
  </sheetData>
  <sheetProtection/>
  <mergeCells count="9">
    <mergeCell ref="A81:D81"/>
    <mergeCell ref="A14:B14"/>
    <mergeCell ref="A6:B6"/>
    <mergeCell ref="A36:D36"/>
    <mergeCell ref="A128:D128"/>
    <mergeCell ref="A93:D93"/>
    <mergeCell ref="A94:E94"/>
    <mergeCell ref="A96:B96"/>
    <mergeCell ref="A104:B104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2024-01-26T09:14:45Z</dcterms:modified>
  <cp:category/>
  <cp:version/>
  <cp:contentType/>
  <cp:contentStatus/>
</cp:coreProperties>
</file>