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<sst xmlns="http://schemas.openxmlformats.org/spreadsheetml/2006/main" count="115" uniqueCount="111">
  <si>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</si>
  <si>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</si>
  <si>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</si>
  <si>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</si>
  <si>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</si>
  <si>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</si>
  <si>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</si>
  <si>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</si>
  <si>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</si>
  <si>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</si>
  <si>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</si>
  <si>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</si>
  <si>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</si>
  <si>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</si>
  <si>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</si>
  <si>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</si>
  <si>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</si>
  <si>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</si>
  <si>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</si>
  <si>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</si>
  <si>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</si>
  <si>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</si>
  <si>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</si>
  <si>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</si>
  <si>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</si>
  <si>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</si>
  <si>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</si>
  <si>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</si>
  <si>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</si>
  <si>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</si>
  <si>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</si>
  <si>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</si>
  <si>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</si>
  <si>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</si>
  <si>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</si>
  <si>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</si>
  <si>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</si>
  <si>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</si>
  <si>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</si>
  <si>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</si>
  <si>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</si>
  <si>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</si>
  <si>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</si>
  <si>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</si>
  <si>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</si>
  <si>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</si>
  <si>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</si>
  <si>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</si>
  <si>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</si>
  <si>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</si>
  <si>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</si>
  <si>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</si>
  <si>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</si>
  <si>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</si>
  <si>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</si>
  <si>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</si>
  <si>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</si>
  <si>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</si>
  <si>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</si>
  <si>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</si>
  <si>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</si>
  <si>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</si>
  <si>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</si>
  <si>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</si>
  <si>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</si>
  <si>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</si>
  <si>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</si>
  <si>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</si>
  <si>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</si>
  <si>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</si>
  <si>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</si>
  <si>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</si>
  <si>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</si>
  <si>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</si>
  <si>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</si>
  <si>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</si>
  <si>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</si>
  <si>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</si>
  <si>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</si>
  <si>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</si>
  <si>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</si>
  <si>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</si>
  <si>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</si>
  <si>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</si>
  <si>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</si>
  <si>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</si>
  <si>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</si>
  <si>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</si>
  <si>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</si>
  <si>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</si>
  <si>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</si>
  <si>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</si>
  <si>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</si>
  <si>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</si>
  <si>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</si>
  <si>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</si>
  <si>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</si>
  <si>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</si>
  <si>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</si>
  <si>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</si>
  <si>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 xml:space="preserve">преходен остатък от 2018 г. </t>
  </si>
  <si>
    <t>План за 2019 r.</t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</si>
  <si>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</si>
  <si>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</si>
  <si>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</si>
  <si>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перс.4620лв.     1020</t>
  </si>
  <si>
    <t xml:space="preserve"> - средства за пътуване на учители </t>
  </si>
  <si>
    <t>-средства от МОН, спрени помощи за деца от АСП</t>
  </si>
  <si>
    <t>Отчет към 30.06.2019г.</t>
  </si>
  <si>
    <t>за делегиран бюджет на училището към 30.06.2019 г.</t>
  </si>
  <si>
    <t>Към  30. 06. 2019 год. училището има утвърден бюджет в  лева.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</si>
</sst>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J77" sqref="J77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109</v>
      </c>
      <c r="B5" s="6"/>
      <c r="C5" s="6"/>
      <c r="D5" s="6"/>
    </row>
    <row r="6" spans="1:5" ht="15.75">
      <c r="A6" s="64" t="s">
        <v>110</v>
      </c>
      <c r="B6" s="65"/>
      <c r="C6" s="31">
        <f>SUM(C12+C14+C27)</f>
        <v>855053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100</v>
      </c>
      <c r="B9" s="8"/>
      <c r="C9">
        <v>109505</v>
      </c>
      <c r="D9" s="6"/>
    </row>
    <row r="10" spans="1:4" ht="12.75">
      <c r="A10" s="8" t="s">
        <v>10</v>
      </c>
      <c r="B10" s="8"/>
      <c r="C10">
        <v>741129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850634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4419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97</v>
      </c>
      <c r="B18" s="11"/>
      <c r="C18" s="6">
        <v>0</v>
      </c>
      <c r="D18" s="6"/>
    </row>
    <row r="19" spans="1:4" ht="37.5" customHeight="1">
      <c r="A19" s="11" t="s">
        <v>93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107</v>
      </c>
      <c r="B21" s="11"/>
      <c r="C21" s="6">
        <v>1284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106</v>
      </c>
      <c r="B23" s="7"/>
      <c r="C23" s="6">
        <v>3135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94</v>
      </c>
      <c r="B25" s="6"/>
      <c r="C25" s="6">
        <v>0</v>
      </c>
      <c r="D25" s="6"/>
    </row>
    <row r="26" spans="1:4" ht="12.75">
      <c r="A26" s="6" t="s">
        <v>95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96</v>
      </c>
      <c r="B30" s="7"/>
      <c r="C30" s="6">
        <v>0</v>
      </c>
      <c r="D30" s="6"/>
    </row>
    <row r="31" spans="1:3" s="8" customFormat="1" ht="30" customHeight="1">
      <c r="A31" s="13" t="s">
        <v>99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101</v>
      </c>
      <c r="D38" s="29" t="s">
        <v>108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463646</v>
      </c>
      <c r="D40" s="49">
        <f>SUM(D41:D43)</f>
        <v>248858</v>
      </c>
      <c r="E40" s="53">
        <f>D40/C40*100</f>
        <v>53.67413932181017</v>
      </c>
    </row>
    <row r="41" spans="1:5" ht="15.75">
      <c r="A41" s="20" t="s">
        <v>5</v>
      </c>
      <c r="B41" s="21" t="s">
        <v>14</v>
      </c>
      <c r="C41" s="47">
        <f>442452+1284</f>
        <v>443736</v>
      </c>
      <c r="D41" s="52">
        <v>248858</v>
      </c>
      <c r="E41" s="53">
        <f aca="true" t="shared" si="0" ref="E41:E77">D41/C41*100</f>
        <v>56.08244541799628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102</v>
      </c>
      <c r="B43" s="23" t="s">
        <v>80</v>
      </c>
      <c r="C43" s="47">
        <v>19910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123328</v>
      </c>
      <c r="D44" s="49">
        <f>SUM(D45:D49)</f>
        <v>10624</v>
      </c>
      <c r="E44" s="53">
        <f t="shared" si="0"/>
        <v>8.614426569797613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446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33280</v>
      </c>
      <c r="D47" s="52">
        <v>5764</v>
      </c>
      <c r="E47" s="53">
        <f t="shared" si="0"/>
        <v>17.319711538461537</v>
      </c>
    </row>
    <row r="48" spans="1:5" ht="15.75">
      <c r="A48" s="22" t="s">
        <v>51</v>
      </c>
      <c r="B48" s="23" t="s">
        <v>22</v>
      </c>
      <c r="C48" s="47">
        <v>3000</v>
      </c>
      <c r="D48" s="52">
        <v>1530</v>
      </c>
      <c r="E48" s="53">
        <f t="shared" si="0"/>
        <v>51</v>
      </c>
    </row>
    <row r="49" spans="1:5" ht="15.75">
      <c r="A49" s="22" t="s">
        <v>52</v>
      </c>
      <c r="B49" s="23" t="s">
        <v>23</v>
      </c>
      <c r="C49" s="47">
        <v>87048</v>
      </c>
      <c r="D49" s="52">
        <v>2884</v>
      </c>
      <c r="E49" s="53">
        <f t="shared" si="0"/>
        <v>3.313114603437184</v>
      </c>
    </row>
    <row r="50" spans="1:5" ht="15.75">
      <c r="A50" s="19" t="s">
        <v>7</v>
      </c>
      <c r="B50" s="27" t="s">
        <v>24</v>
      </c>
      <c r="C50" s="49">
        <f>SUM(C51:C54)</f>
        <v>137000</v>
      </c>
      <c r="D50" s="49">
        <f>SUM(D51:D54)</f>
        <v>58525</v>
      </c>
      <c r="E50" s="53">
        <f t="shared" si="0"/>
        <v>42.71897810218978</v>
      </c>
    </row>
    <row r="51" spans="1:5" ht="15.75">
      <c r="A51" s="22" t="s">
        <v>53</v>
      </c>
      <c r="B51" s="23" t="s">
        <v>25</v>
      </c>
      <c r="C51" s="47">
        <v>74000</v>
      </c>
      <c r="D51" s="52">
        <v>30593</v>
      </c>
      <c r="E51" s="53">
        <f t="shared" si="0"/>
        <v>41.34189189189189</v>
      </c>
    </row>
    <row r="52" spans="1:5" ht="15.75">
      <c r="A52" s="22" t="s">
        <v>54</v>
      </c>
      <c r="B52" s="23" t="s">
        <v>26</v>
      </c>
      <c r="C52" s="47">
        <v>19000</v>
      </c>
      <c r="D52" s="52">
        <v>9695</v>
      </c>
      <c r="E52" s="53">
        <f t="shared" si="0"/>
        <v>51.026315789473685</v>
      </c>
    </row>
    <row r="53" spans="1:5" ht="15.75">
      <c r="A53" s="22" t="s">
        <v>55</v>
      </c>
      <c r="B53" s="23" t="s">
        <v>27</v>
      </c>
      <c r="C53" s="47">
        <v>28000</v>
      </c>
      <c r="D53" s="52">
        <v>12611</v>
      </c>
      <c r="E53" s="53">
        <f t="shared" si="0"/>
        <v>45.03928571428572</v>
      </c>
    </row>
    <row r="54" spans="1:5" ht="15.75">
      <c r="A54" s="22" t="s">
        <v>56</v>
      </c>
      <c r="B54" s="23" t="s">
        <v>28</v>
      </c>
      <c r="C54" s="47">
        <v>16000</v>
      </c>
      <c r="D54" s="52">
        <v>5626</v>
      </c>
      <c r="E54" s="53">
        <f t="shared" si="0"/>
        <v>35.1625</v>
      </c>
    </row>
    <row r="55" spans="1:5" ht="15.75">
      <c r="A55" s="19" t="s">
        <v>8</v>
      </c>
      <c r="B55" s="27" t="s">
        <v>29</v>
      </c>
      <c r="C55" s="49">
        <f>SUM(C56:C76)</f>
        <v>131079</v>
      </c>
      <c r="D55" s="49">
        <f>SUM(D56:D72)</f>
        <v>32187</v>
      </c>
      <c r="E55" s="53">
        <f t="shared" si="0"/>
        <v>24.555420776783464</v>
      </c>
    </row>
    <row r="56" spans="1:5" ht="15.75">
      <c r="A56" s="22" t="s">
        <v>57</v>
      </c>
      <c r="B56" s="23" t="s">
        <v>30</v>
      </c>
      <c r="C56" s="47">
        <v>14006</v>
      </c>
      <c r="D56" s="52">
        <v>6929</v>
      </c>
      <c r="E56" s="53">
        <f t="shared" si="0"/>
        <v>49.47165500499786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2000</v>
      </c>
      <c r="D58" s="52">
        <v>0</v>
      </c>
      <c r="E58" s="53">
        <f t="shared" si="0"/>
        <v>0</v>
      </c>
    </row>
    <row r="59" spans="1:5" ht="15.75">
      <c r="A59" s="22" t="s">
        <v>60</v>
      </c>
      <c r="B59" s="23" t="s">
        <v>33</v>
      </c>
      <c r="C59" s="47">
        <v>25000</v>
      </c>
      <c r="D59" s="52">
        <v>8437</v>
      </c>
      <c r="E59" s="53">
        <f t="shared" si="0"/>
        <v>33.748</v>
      </c>
    </row>
    <row r="60" spans="1:5" ht="15.75">
      <c r="A60" s="22" t="s">
        <v>61</v>
      </c>
      <c r="B60" s="23" t="s">
        <v>34</v>
      </c>
      <c r="C60" s="47">
        <v>12000</v>
      </c>
      <c r="D60" s="52">
        <v>5661</v>
      </c>
      <c r="E60" s="53">
        <f t="shared" si="0"/>
        <v>47.175</v>
      </c>
    </row>
    <row r="61" spans="1:5" ht="15.75">
      <c r="A61" s="22" t="s">
        <v>62</v>
      </c>
      <c r="B61" s="23" t="s">
        <v>35</v>
      </c>
      <c r="C61" s="47">
        <v>10076</v>
      </c>
      <c r="D61" s="52">
        <v>3893</v>
      </c>
      <c r="E61" s="53">
        <f t="shared" si="0"/>
        <v>38.63636363636363</v>
      </c>
    </row>
    <row r="62" spans="1:5" ht="15.75">
      <c r="A62" s="22" t="s">
        <v>105</v>
      </c>
      <c r="B62" s="23" t="s">
        <v>36</v>
      </c>
      <c r="C62" s="47">
        <f>13000+3135</f>
        <v>16135</v>
      </c>
      <c r="D62" s="52">
        <v>5024</v>
      </c>
      <c r="E62" s="53">
        <f t="shared" si="0"/>
        <v>31.137279206693524</v>
      </c>
    </row>
    <row r="63" spans="1:5" ht="15.75">
      <c r="A63" s="22" t="s">
        <v>63</v>
      </c>
      <c r="B63" s="23" t="s">
        <v>37</v>
      </c>
      <c r="C63" s="47">
        <v>45000</v>
      </c>
      <c r="D63" s="52">
        <v>0</v>
      </c>
      <c r="E63" s="53">
        <f t="shared" si="0"/>
        <v>0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2500</v>
      </c>
      <c r="D65" s="52">
        <v>513</v>
      </c>
      <c r="E65" s="53">
        <f t="shared" si="0"/>
        <v>20.52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104</v>
      </c>
      <c r="B71" s="23" t="s">
        <v>103</v>
      </c>
      <c r="C71" s="48">
        <v>2000</v>
      </c>
      <c r="D71" s="51">
        <v>1686</v>
      </c>
      <c r="E71" s="53">
        <f t="shared" si="0"/>
        <v>84.3</v>
      </c>
    </row>
    <row r="72" spans="1:5" ht="15">
      <c r="A72" s="22" t="s">
        <v>71</v>
      </c>
      <c r="B72" s="32" t="s">
        <v>44</v>
      </c>
      <c r="C72" s="48">
        <v>600</v>
      </c>
      <c r="D72" s="51">
        <v>44</v>
      </c>
      <c r="E72" s="53">
        <f t="shared" si="0"/>
        <v>7.333333333333333</v>
      </c>
    </row>
    <row r="73" spans="1:5" ht="14.25">
      <c r="A73" s="36" t="s">
        <v>83</v>
      </c>
      <c r="B73" s="46" t="s">
        <v>92</v>
      </c>
      <c r="C73" s="50">
        <v>762</v>
      </c>
      <c r="D73" s="51">
        <v>0</v>
      </c>
      <c r="E73" s="53">
        <f t="shared" si="0"/>
        <v>0</v>
      </c>
    </row>
    <row r="74" spans="1:5" ht="14.25">
      <c r="A74" s="36" t="s">
        <v>98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5203</v>
      </c>
      <c r="C75" s="50">
        <v>0</v>
      </c>
      <c r="D75" s="51">
        <v>10050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5" ht="15.75">
      <c r="A77" s="28" t="s">
        <v>72</v>
      </c>
      <c r="B77" s="28"/>
      <c r="C77" s="49">
        <f>SUM(C40+C44+C50+C55)</f>
        <v>855053</v>
      </c>
      <c r="D77" s="49">
        <f>D40+D44+D50+D55+D73+D74+D75+D76</f>
        <v>360244</v>
      </c>
      <c r="E77" s="53">
        <f t="shared" si="0"/>
        <v>42.13118952860232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80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2019-07-04T06:05:01Z</cp:lastPrinted>
  <dcterms:created xsi:type="dcterms:W3CDTF">2012-03-06T12:05:04Z</dcterms:created>
  <dcterms:modified xsi:type="dcterms:W3CDTF">2020-01-24T08:51:25Z</dcterms:modified>
  <cp:category/>
  <cp:version/>
  <cp:contentType/>
  <cp:contentStatus/>
</cp:coreProperties>
</file>